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<sst xmlns="http://schemas.openxmlformats.org/spreadsheetml/2006/main" count="44" uniqueCount="36">
  <si>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Экспорт России важнейших товаров в 2012 году</t>
  </si>
  <si>
    <t>Наименование товара</t>
  </si>
  <si>
    <t>тыс. тонн</t>
  </si>
  <si>
    <t>млн.$.США</t>
  </si>
  <si>
    <t>Цена за 1 кг, куб.м, кВт-ч.</t>
  </si>
  <si>
    <t>Цена в руб.(31,9 руб.*$.)</t>
  </si>
  <si>
    <t>Доля в % от Всего</t>
  </si>
  <si>
    <t>Уголь каменный</t>
  </si>
  <si>
    <t>Нефть сырая</t>
  </si>
  <si>
    <t>Нефтепродукты</t>
  </si>
  <si>
    <t>Бензин автомобильный</t>
  </si>
  <si>
    <t>Дизельное топливо, не содержащее биодизель</t>
  </si>
  <si>
    <t>Топлива жидкие, не содержащие биодизель</t>
  </si>
  <si>
    <r>
      <t xml:space="preserve">Газ природный сжиженный, </t>
    </r>
    <r>
      <rPr>
        <i/>
        <sz val="11"/>
        <rFont val="Arial"/>
        <family val="2"/>
      </rPr>
      <t>млн.куб.м</t>
    </r>
  </si>
  <si>
    <r>
      <t xml:space="preserve">Газ природный, </t>
    </r>
    <r>
      <rPr>
        <i/>
        <sz val="11"/>
        <rFont val="Arial"/>
        <family val="2"/>
      </rPr>
      <t>млрд.куб.м</t>
    </r>
  </si>
  <si>
    <t>Электроэнергия, млн.кВт-ч</t>
  </si>
  <si>
    <t>ИТОГО</t>
  </si>
  <si>
    <t>ЭКСПОРТ  Всего</t>
  </si>
  <si>
    <t>Экспорт  России  важнейших  товаров  в январе-мае 2013 года</t>
  </si>
  <si>
    <t>тыс.</t>
  </si>
  <si>
    <t>млн.</t>
  </si>
  <si>
    <t xml:space="preserve">Цена в $США </t>
  </si>
  <si>
    <t>Цена в руб.</t>
  </si>
  <si>
    <t>Доля в %</t>
  </si>
  <si>
    <t>Падение цены</t>
  </si>
  <si>
    <t>тонн</t>
  </si>
  <si>
    <t>$США</t>
  </si>
  <si>
    <t>1 кг, куб.м, кВт-ч.</t>
  </si>
  <si>
    <t>(31 руб.*$.)</t>
  </si>
  <si>
    <t>от  Всего</t>
  </si>
  <si>
    <r>
      <t>(</t>
    </r>
    <r>
      <rPr>
        <sz val="10"/>
        <rFont val="Arial Cyr"/>
        <family val="0"/>
      </rPr>
      <t xml:space="preserve"> - </t>
    </r>
    <r>
      <rPr>
        <b/>
        <sz val="10"/>
        <rFont val="Arial Cyr"/>
        <family val="0"/>
      </rPr>
      <t>)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2"/>
      </rPr>
      <t xml:space="preserve">в % </t>
    </r>
  </si>
  <si>
    <r>
      <t xml:space="preserve">Газ природный сжиженный, </t>
    </r>
    <r>
      <rPr>
        <i/>
        <sz val="11"/>
        <color indexed="8"/>
        <rFont val="Arial"/>
        <family val="2"/>
      </rPr>
      <t>млн.куб.м</t>
    </r>
  </si>
  <si>
    <r>
      <t xml:space="preserve">Газ природный, </t>
    </r>
    <r>
      <rPr>
        <i/>
        <sz val="11"/>
        <color indexed="8"/>
        <rFont val="Arial"/>
        <family val="2"/>
      </rPr>
      <t>млрд.куб.м</t>
    </r>
  </si>
  <si>
    <r>
      <t xml:space="preserve">Электроэнергия, </t>
    </r>
    <r>
      <rPr>
        <i/>
        <sz val="11"/>
        <color indexed="8"/>
        <rFont val="Arial"/>
        <family val="2"/>
      </rPr>
      <t>млн.кВт-ч</t>
    </r>
  </si>
  <si>
    <t>ЭКСПОРТ Всего</t>
  </si>
  <si>
    <t>Расчеты цен, долей и подения цен  выполнены автором  по данным Федеральной таможенной службы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</si>
</sst>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b/>
      <i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sz val="9"/>
      <name val="Arial Cyr"/>
      <family val="2"/>
    </font>
    <font>
      <sz val="11"/>
      <name val="Arial"/>
      <family val="2"/>
    </font>
    <font>
      <b/>
      <sz val="11"/>
      <name val="Arial Cyr"/>
      <family val="2"/>
    </font>
    <font>
      <sz val="11"/>
      <name val="Arial Cyr"/>
      <family val="0"/>
    </font>
    <font>
      <sz val="9"/>
      <name val="Arial Cyr"/>
      <family val="0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Times New Roman Cyr"/>
      <family val="1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10"/>
      <name val="Arial Cyr"/>
      <family val="0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5" fillId="0" borderId="0" xfId="15" applyNumberFormat="1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4" xfId="15" applyFont="1" applyFill="1" applyBorder="1" applyAlignment="1">
      <alignment vertical="center"/>
      <protection/>
    </xf>
    <xf numFmtId="164" fontId="7" fillId="0" borderId="5" xfId="15" applyNumberFormat="1" applyFont="1" applyFill="1" applyBorder="1" applyAlignment="1">
      <alignment vertical="center"/>
      <protection/>
    </xf>
    <xf numFmtId="4" fontId="7" fillId="0" borderId="5" xfId="15" applyNumberFormat="1" applyFont="1" applyFill="1" applyBorder="1" applyAlignment="1">
      <alignment vertical="center"/>
      <protection/>
    </xf>
    <xf numFmtId="4" fontId="8" fillId="0" borderId="6" xfId="15" applyNumberFormat="1" applyFont="1" applyFill="1" applyBorder="1" applyAlignment="1">
      <alignment vertical="center"/>
      <protection/>
    </xf>
    <xf numFmtId="165" fontId="9" fillId="0" borderId="0" xfId="18" applyNumberFormat="1" applyFont="1" applyBorder="1" applyAlignment="1">
      <alignment horizontal="right" vertical="center"/>
      <protection/>
    </xf>
    <xf numFmtId="4" fontId="7" fillId="0" borderId="6" xfId="15" applyNumberFormat="1" applyFont="1" applyFill="1" applyBorder="1" applyAlignment="1">
      <alignment vertical="center"/>
      <protection/>
    </xf>
    <xf numFmtId="164" fontId="7" fillId="0" borderId="5" xfId="15" applyNumberFormat="1" applyFont="1" applyFill="1" applyBorder="1" applyAlignment="1">
      <alignment horizontal="right" vertical="center"/>
      <protection/>
    </xf>
    <xf numFmtId="164" fontId="7" fillId="0" borderId="4" xfId="15" applyNumberFormat="1" applyFont="1" applyFill="1" applyBorder="1" applyAlignment="1">
      <alignment vertical="center"/>
      <protection/>
    </xf>
    <xf numFmtId="0" fontId="11" fillId="0" borderId="4" xfId="15" applyFont="1" applyFill="1" applyBorder="1" applyAlignment="1">
      <alignment vertical="center"/>
      <protection/>
    </xf>
    <xf numFmtId="0" fontId="12" fillId="0" borderId="5" xfId="0" applyFont="1" applyBorder="1" applyAlignment="1">
      <alignment/>
    </xf>
    <xf numFmtId="2" fontId="13" fillId="0" borderId="6" xfId="0" applyNumberFormat="1" applyFont="1" applyBorder="1" applyAlignment="1">
      <alignment/>
    </xf>
    <xf numFmtId="0" fontId="14" fillId="0" borderId="7" xfId="0" applyFont="1" applyBorder="1" applyAlignment="1">
      <alignment vertical="center"/>
    </xf>
    <xf numFmtId="0" fontId="15" fillId="0" borderId="8" xfId="0" applyFont="1" applyBorder="1" applyAlignment="1">
      <alignment/>
    </xf>
    <xf numFmtId="164" fontId="7" fillId="0" borderId="8" xfId="15" applyNumberFormat="1" applyFont="1" applyFill="1" applyBorder="1" applyAlignment="1">
      <alignment vertical="center"/>
      <protection/>
    </xf>
    <xf numFmtId="0" fontId="16" fillId="0" borderId="9" xfId="0" applyFont="1" applyBorder="1" applyAlignment="1">
      <alignment/>
    </xf>
    <xf numFmtId="0" fontId="17" fillId="0" borderId="0" xfId="15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3" fillId="0" borderId="13" xfId="15" applyNumberFormat="1" applyFont="1" applyBorder="1" applyAlignment="1">
      <alignment horizontal="center" vertical="center"/>
      <protection/>
    </xf>
    <xf numFmtId="164" fontId="3" fillId="0" borderId="11" xfId="15" applyNumberFormat="1" applyFont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3" fillId="0" borderId="17" xfId="15" applyNumberFormat="1" applyFont="1" applyBorder="1" applyAlignment="1">
      <alignment horizontal="center" vertical="center"/>
      <protection/>
    </xf>
    <xf numFmtId="164" fontId="3" fillId="0" borderId="15" xfId="15" applyNumberFormat="1" applyFont="1" applyBorder="1" applyAlignment="1">
      <alignment horizontal="center" vertical="center"/>
      <protection/>
    </xf>
    <xf numFmtId="0" fontId="21" fillId="0" borderId="18" xfId="0" applyFont="1" applyBorder="1" applyAlignment="1">
      <alignment vertical="center"/>
    </xf>
    <xf numFmtId="4" fontId="14" fillId="0" borderId="19" xfId="0" applyNumberFormat="1" applyFont="1" applyBorder="1" applyAlignment="1">
      <alignment horizontal="right" vertical="center"/>
    </xf>
    <xf numFmtId="2" fontId="14" fillId="0" borderId="19" xfId="0" applyNumberFormat="1" applyFont="1" applyBorder="1" applyAlignment="1">
      <alignment horizontal="right" vertical="center"/>
    </xf>
    <xf numFmtId="2" fontId="7" fillId="0" borderId="19" xfId="18" applyNumberFormat="1" applyFont="1" applyBorder="1" applyAlignment="1">
      <alignment horizontal="right" vertical="center"/>
      <protection/>
    </xf>
    <xf numFmtId="2" fontId="22" fillId="0" borderId="20" xfId="18" applyNumberFormat="1" applyFont="1" applyBorder="1" applyAlignment="1">
      <alignment horizontal="right" vertical="center"/>
      <protection/>
    </xf>
    <xf numFmtId="0" fontId="21" fillId="0" borderId="4" xfId="0" applyFont="1" applyBorder="1" applyAlignment="1">
      <alignment vertical="center"/>
    </xf>
    <xf numFmtId="4" fontId="14" fillId="0" borderId="5" xfId="0" applyNumberFormat="1" applyFont="1" applyBorder="1" applyAlignment="1">
      <alignment horizontal="right" vertical="center"/>
    </xf>
    <xf numFmtId="2" fontId="7" fillId="0" borderId="5" xfId="18" applyNumberFormat="1" applyFont="1" applyBorder="1" applyAlignment="1">
      <alignment horizontal="right" vertical="center"/>
      <protection/>
    </xf>
    <xf numFmtId="2" fontId="22" fillId="0" borderId="6" xfId="18" applyNumberFormat="1" applyFont="1" applyBorder="1" applyAlignment="1">
      <alignment horizontal="right" vertical="center"/>
      <protection/>
    </xf>
    <xf numFmtId="2" fontId="7" fillId="0" borderId="6" xfId="18" applyNumberFormat="1" applyFont="1" applyBorder="1" applyAlignment="1">
      <alignment horizontal="right" vertical="center"/>
      <protection/>
    </xf>
    <xf numFmtId="0" fontId="21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vertical="center"/>
    </xf>
    <xf numFmtId="4" fontId="14" fillId="0" borderId="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2" fontId="14" fillId="0" borderId="8" xfId="0" applyNumberFormat="1" applyFont="1" applyBorder="1" applyAlignment="1">
      <alignment horizontal="right" vertical="center"/>
    </xf>
    <xf numFmtId="2" fontId="7" fillId="0" borderId="8" xfId="18" applyNumberFormat="1" applyFont="1" applyBorder="1" applyAlignment="1">
      <alignment horizontal="right" vertical="center"/>
      <protection/>
    </xf>
    <xf numFmtId="2" fontId="7" fillId="0" borderId="9" xfId="18" applyNumberFormat="1" applyFont="1" applyBorder="1" applyAlignment="1">
      <alignment horizontal="right" vertical="center"/>
      <protection/>
    </xf>
    <xf numFmtId="0" fontId="14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165" fontId="7" fillId="0" borderId="19" xfId="15" applyNumberFormat="1" applyFont="1" applyBorder="1" applyAlignment="1">
      <alignment horizontal="right" vertical="center"/>
      <protection/>
    </xf>
    <xf numFmtId="0" fontId="21" fillId="0" borderId="19" xfId="0" applyFont="1" applyBorder="1" applyAlignment="1">
      <alignment vertical="center"/>
    </xf>
    <xf numFmtId="2" fontId="13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/>
    </xf>
    <xf numFmtId="165" fontId="7" fillId="0" borderId="8" xfId="15" applyNumberFormat="1" applyFont="1" applyBorder="1" applyAlignment="1">
      <alignment horizontal="right" vertical="center"/>
      <protection/>
    </xf>
    <xf numFmtId="0" fontId="21" fillId="0" borderId="8" xfId="0" applyFont="1" applyBorder="1" applyAlignment="1">
      <alignment vertical="center"/>
    </xf>
    <xf numFmtId="0" fontId="18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5" fontId="7" fillId="0" borderId="0" xfId="15" applyNumberFormat="1" applyFont="1" applyBorder="1" applyAlignment="1">
      <alignment horizontal="right" vertical="center"/>
      <protection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</cellXfs>
  <cellStyles count="8">
    <cellStyle name="Normal" xfId="0"/>
    <cellStyle name="Normal 2 2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4.25390625" style="1" customWidth="1"/>
    <col min="2" max="2" width="14.875" style="1" customWidth="1"/>
    <col min="3" max="3" width="18.875" style="1" customWidth="1"/>
    <col min="4" max="4" width="15.375" style="1" customWidth="1"/>
    <col min="5" max="5" width="14.625" style="1" customWidth="1"/>
    <col min="6" max="6" width="11.375" style="1" customWidth="1"/>
    <col min="7" max="7" width="13.875" style="1" customWidth="1"/>
    <col min="8" max="16384" width="9.125" style="1" customWidth="1"/>
  </cols>
  <sheetData>
    <row r="1" spans="1:6" ht="12.75">
      <c r="A1" s="2" t="s">
        <v>0</v>
      </c>
      <c r="B1" s="3"/>
      <c r="C1" s="3"/>
      <c r="D1" s="3"/>
      <c r="E1" s="3"/>
      <c r="F1" s="3"/>
    </row>
    <row r="2" spans="1:6" ht="18" customHeight="1" thickBot="1">
      <c r="A2" s="4"/>
      <c r="B2" s="4"/>
      <c r="C2" s="4"/>
      <c r="D2" s="4"/>
      <c r="E2" s="4"/>
      <c r="F2" s="4"/>
    </row>
    <row r="3" spans="1:8" ht="12.7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9"/>
      <c r="H3" s="9"/>
    </row>
    <row r="4" spans="1:8" ht="24" customHeight="1">
      <c r="A4" s="10"/>
      <c r="B4" s="11"/>
      <c r="C4" s="11"/>
      <c r="D4" s="12"/>
      <c r="E4" s="12"/>
      <c r="F4" s="13"/>
      <c r="G4" s="9"/>
      <c r="H4" s="9"/>
    </row>
    <row r="5" spans="1:8" ht="15">
      <c r="A5" s="14" t="s">
        <v>7</v>
      </c>
      <c r="B5" s="15">
        <v>130408.5</v>
      </c>
      <c r="C5" s="15">
        <v>13015.1</v>
      </c>
      <c r="D5" s="16">
        <f>C5/B5</f>
        <v>0.09980254354585782</v>
      </c>
      <c r="E5" s="16">
        <f>D5*31.9</f>
        <v>3.1837011391128645</v>
      </c>
      <c r="F5" s="17">
        <f>C5/$C$15*100</f>
        <v>2.4803545612445626</v>
      </c>
      <c r="G5" s="18"/>
      <c r="H5" s="18"/>
    </row>
    <row r="6" spans="1:8" ht="15">
      <c r="A6" s="14" t="s">
        <v>8</v>
      </c>
      <c r="B6" s="15">
        <v>239945.8</v>
      </c>
      <c r="C6" s="15">
        <v>180915.9</v>
      </c>
      <c r="D6" s="16">
        <f aca="true" t="shared" si="0" ref="D6:D13">C6/B6</f>
        <v>0.7539865252902948</v>
      </c>
      <c r="E6" s="16">
        <f aca="true" t="shared" si="1" ref="E6:E13">D6*31.9</f>
        <v>24.0521701567604</v>
      </c>
      <c r="F6" s="19">
        <f aca="true" t="shared" si="2" ref="F6:F13">C6/$C$15*100</f>
        <v>34.47807375791697</v>
      </c>
      <c r="G6" s="18"/>
      <c r="H6" s="18"/>
    </row>
    <row r="7" spans="1:8" ht="15">
      <c r="A7" s="14" t="s">
        <v>9</v>
      </c>
      <c r="B7" s="15">
        <v>137954.3</v>
      </c>
      <c r="C7" s="15">
        <v>103428.8</v>
      </c>
      <c r="D7" s="16">
        <f t="shared" si="0"/>
        <v>0.7497323388977365</v>
      </c>
      <c r="E7" s="16">
        <f t="shared" si="1"/>
        <v>23.916461610837793</v>
      </c>
      <c r="F7" s="19">
        <f t="shared" si="2"/>
        <v>19.710958490065508</v>
      </c>
      <c r="G7" s="18"/>
      <c r="H7" s="18"/>
    </row>
    <row r="8" spans="1:8" ht="15">
      <c r="A8" s="14" t="s">
        <v>10</v>
      </c>
      <c r="B8" s="15">
        <v>3204.8</v>
      </c>
      <c r="C8" s="15">
        <v>2529.2</v>
      </c>
      <c r="D8" s="16">
        <f t="shared" si="0"/>
        <v>0.7891912131802296</v>
      </c>
      <c r="E8" s="16">
        <f t="shared" si="1"/>
        <v>25.175199700449323</v>
      </c>
      <c r="F8" s="17">
        <f t="shared" si="2"/>
        <v>0.482002655092911</v>
      </c>
      <c r="G8" s="18"/>
      <c r="H8" s="18"/>
    </row>
    <row r="9" spans="1:8" ht="15">
      <c r="A9" s="14" t="s">
        <v>11</v>
      </c>
      <c r="B9" s="15">
        <v>41155.6</v>
      </c>
      <c r="C9" s="15">
        <v>36740.6</v>
      </c>
      <c r="D9" s="16">
        <f t="shared" si="0"/>
        <v>0.8927241979220325</v>
      </c>
      <c r="E9" s="16">
        <f t="shared" si="1"/>
        <v>28.477901913712834</v>
      </c>
      <c r="F9" s="19">
        <f t="shared" si="2"/>
        <v>7.001845148547607</v>
      </c>
      <c r="G9" s="18"/>
      <c r="H9" s="18"/>
    </row>
    <row r="10" spans="1:8" ht="15">
      <c r="A10" s="14" t="s">
        <v>12</v>
      </c>
      <c r="B10" s="15">
        <v>75951.5</v>
      </c>
      <c r="C10" s="15">
        <v>48959.2</v>
      </c>
      <c r="D10" s="16">
        <f t="shared" si="0"/>
        <v>0.6446113638308657</v>
      </c>
      <c r="E10" s="16">
        <f t="shared" si="1"/>
        <v>20.563102506204615</v>
      </c>
      <c r="F10" s="19">
        <f t="shared" si="2"/>
        <v>9.330406607316483</v>
      </c>
      <c r="G10" s="18"/>
      <c r="H10" s="18"/>
    </row>
    <row r="11" spans="1:8" ht="15">
      <c r="A11" s="14" t="s">
        <v>13</v>
      </c>
      <c r="B11" s="15">
        <v>21.4</v>
      </c>
      <c r="C11" s="20">
        <v>4679.1</v>
      </c>
      <c r="D11" s="16">
        <f t="shared" si="0"/>
        <v>218.6495327102804</v>
      </c>
      <c r="E11" s="16">
        <f t="shared" si="1"/>
        <v>6974.920093457944</v>
      </c>
      <c r="F11" s="17">
        <f t="shared" si="2"/>
        <v>0.8917201579334337</v>
      </c>
      <c r="G11" s="18"/>
      <c r="H11" s="18"/>
    </row>
    <row r="12" spans="1:8" ht="15">
      <c r="A12" s="14" t="s">
        <v>14</v>
      </c>
      <c r="B12" s="15">
        <v>178.7</v>
      </c>
      <c r="C12" s="20">
        <v>62986.7</v>
      </c>
      <c r="D12" s="16">
        <f>C12/B12/1000</f>
        <v>0.35247174034695017</v>
      </c>
      <c r="E12" s="16">
        <f t="shared" si="1"/>
        <v>11.24384851706771</v>
      </c>
      <c r="F12" s="19">
        <f t="shared" si="2"/>
        <v>12.003699444702143</v>
      </c>
      <c r="G12" s="18"/>
      <c r="H12" s="18"/>
    </row>
    <row r="13" spans="1:8" ht="15">
      <c r="A13" s="21" t="s">
        <v>15</v>
      </c>
      <c r="B13" s="15">
        <v>19143.3</v>
      </c>
      <c r="C13" s="20">
        <v>1019.3</v>
      </c>
      <c r="D13" s="16">
        <f t="shared" si="0"/>
        <v>0.05324578311994275</v>
      </c>
      <c r="E13" s="16">
        <f t="shared" si="1"/>
        <v>1.6985404815261735</v>
      </c>
      <c r="F13" s="17">
        <f t="shared" si="2"/>
        <v>0.19425324463712013</v>
      </c>
      <c r="G13" s="18"/>
      <c r="H13" s="18"/>
    </row>
    <row r="14" spans="1:6" ht="18.75">
      <c r="A14" s="22" t="s">
        <v>16</v>
      </c>
      <c r="B14" s="23"/>
      <c r="C14" s="15">
        <v>454273.89999999997</v>
      </c>
      <c r="D14" s="23"/>
      <c r="E14" s="23"/>
      <c r="F14" s="24">
        <v>86.56906082281961</v>
      </c>
    </row>
    <row r="15" spans="1:6" ht="15.75" thickBot="1">
      <c r="A15" s="25" t="s">
        <v>17</v>
      </c>
      <c r="B15" s="26"/>
      <c r="C15" s="27">
        <v>524727.4</v>
      </c>
      <c r="D15" s="26"/>
      <c r="E15" s="26"/>
      <c r="F15" s="28">
        <v>100</v>
      </c>
    </row>
    <row r="16" spans="1:6" ht="15">
      <c r="A16" s="29"/>
      <c r="C16" s="30"/>
      <c r="F16" s="31"/>
    </row>
    <row r="18" spans="1:8" ht="12.75">
      <c r="A18" s="2" t="s">
        <v>18</v>
      </c>
      <c r="B18" s="32"/>
      <c r="C18" s="32"/>
      <c r="D18" s="32"/>
      <c r="E18" s="32"/>
      <c r="F18" s="32"/>
      <c r="G18" s="32"/>
      <c r="H18" s="32"/>
    </row>
    <row r="19" spans="1:8" ht="13.5" thickBot="1">
      <c r="A19" s="33"/>
      <c r="B19" s="33"/>
      <c r="C19" s="33"/>
      <c r="D19" s="33"/>
      <c r="E19" s="33"/>
      <c r="F19" s="33"/>
      <c r="G19" s="33"/>
      <c r="H19" s="33"/>
    </row>
    <row r="20" spans="1:7" ht="12.75">
      <c r="A20" s="34" t="s">
        <v>1</v>
      </c>
      <c r="B20" s="35" t="s">
        <v>19</v>
      </c>
      <c r="C20" s="36" t="s">
        <v>20</v>
      </c>
      <c r="D20" s="37" t="s">
        <v>21</v>
      </c>
      <c r="E20" s="35" t="s">
        <v>22</v>
      </c>
      <c r="F20" s="38" t="s">
        <v>23</v>
      </c>
      <c r="G20" s="39" t="s">
        <v>24</v>
      </c>
    </row>
    <row r="21" spans="1:7" ht="13.5" thickBot="1">
      <c r="A21" s="40"/>
      <c r="B21" s="41" t="s">
        <v>25</v>
      </c>
      <c r="C21" s="42" t="s">
        <v>26</v>
      </c>
      <c r="D21" s="43" t="s">
        <v>27</v>
      </c>
      <c r="E21" s="41" t="s">
        <v>28</v>
      </c>
      <c r="F21" s="44" t="s">
        <v>29</v>
      </c>
      <c r="G21" s="45" t="s">
        <v>30</v>
      </c>
    </row>
    <row r="22" spans="1:7" ht="15">
      <c r="A22" s="46" t="s">
        <v>7</v>
      </c>
      <c r="B22" s="47">
        <v>55271.6</v>
      </c>
      <c r="C22" s="47">
        <v>4924.9</v>
      </c>
      <c r="D22" s="48">
        <f>C22/B22</f>
        <v>0.08910362645553956</v>
      </c>
      <c r="E22" s="48">
        <f>D22*30</f>
        <v>2.6731087936661866</v>
      </c>
      <c r="F22" s="49">
        <v>2.354097934374543</v>
      </c>
      <c r="G22" s="50">
        <v>-10.720084589229202</v>
      </c>
    </row>
    <row r="23" spans="1:7" ht="15">
      <c r="A23" s="51" t="s">
        <v>8</v>
      </c>
      <c r="B23" s="52">
        <v>97576.3</v>
      </c>
      <c r="C23" s="52">
        <v>71344.4</v>
      </c>
      <c r="D23" s="48">
        <f aca="true" t="shared" si="3" ref="D23:D30">C23/B23</f>
        <v>0.7311652522180078</v>
      </c>
      <c r="E23" s="48"/>
      <c r="F23" s="53">
        <v>34.102561406158735</v>
      </c>
      <c r="G23" s="54">
        <v>-3.026748132335726</v>
      </c>
    </row>
    <row r="24" spans="1:7" ht="15">
      <c r="A24" s="51" t="s">
        <v>9</v>
      </c>
      <c r="B24" s="52">
        <v>55230.4</v>
      </c>
      <c r="C24" s="52">
        <v>41480.3</v>
      </c>
      <c r="D24" s="48">
        <f t="shared" si="3"/>
        <v>0.7510410933109303</v>
      </c>
      <c r="E24" s="48"/>
      <c r="F24" s="53">
        <v>19.82754747248398</v>
      </c>
      <c r="G24" s="55">
        <v>0.17456288668537923</v>
      </c>
    </row>
    <row r="25" spans="1:7" ht="15">
      <c r="A25" s="51" t="s">
        <v>10</v>
      </c>
      <c r="B25" s="52">
        <v>1828.2</v>
      </c>
      <c r="C25" s="52">
        <v>1377.6</v>
      </c>
      <c r="D25" s="48">
        <f t="shared" si="3"/>
        <v>0.753528060387266</v>
      </c>
      <c r="E25" s="48"/>
      <c r="F25" s="53">
        <v>0.6584916068132084</v>
      </c>
      <c r="G25" s="54">
        <v>-4.518949552067426</v>
      </c>
    </row>
    <row r="26" spans="1:7" ht="15">
      <c r="A26" s="51" t="s">
        <v>11</v>
      </c>
      <c r="B26" s="52">
        <v>17502.7</v>
      </c>
      <c r="C26" s="52">
        <v>15882.4</v>
      </c>
      <c r="D26" s="48">
        <f t="shared" si="3"/>
        <v>0.9074257114616602</v>
      </c>
      <c r="E26" s="48"/>
      <c r="F26" s="53">
        <v>7.59177344370652</v>
      </c>
      <c r="G26" s="55">
        <v>1.6468147243961795</v>
      </c>
    </row>
    <row r="27" spans="1:7" ht="15">
      <c r="A27" s="51" t="s">
        <v>12</v>
      </c>
      <c r="B27" s="52">
        <v>28368</v>
      </c>
      <c r="C27" s="52">
        <v>17392.3</v>
      </c>
      <c r="D27" s="48">
        <f t="shared" si="3"/>
        <v>0.6130957416807671</v>
      </c>
      <c r="E27" s="48"/>
      <c r="F27" s="53">
        <v>8.313504335930142</v>
      </c>
      <c r="G27" s="54">
        <v>-4.889088824435888</v>
      </c>
    </row>
    <row r="28" spans="1:7" ht="15.75" customHeight="1">
      <c r="A28" s="56" t="s">
        <v>31</v>
      </c>
      <c r="B28" s="57">
        <v>9.6</v>
      </c>
      <c r="C28" s="52">
        <v>1985.5</v>
      </c>
      <c r="D28" s="48">
        <f t="shared" si="3"/>
        <v>206.82291666666669</v>
      </c>
      <c r="E28" s="48"/>
      <c r="F28" s="53">
        <v>0.9490672802900881</v>
      </c>
      <c r="G28" s="54">
        <v>-5.4089372600143975</v>
      </c>
    </row>
    <row r="29" spans="1:7" ht="15">
      <c r="A29" s="51" t="s">
        <v>32</v>
      </c>
      <c r="B29" s="57">
        <v>80</v>
      </c>
      <c r="C29" s="52">
        <v>27588.9</v>
      </c>
      <c r="D29" s="48">
        <f>C29/B29/1000</f>
        <v>0.34486125000000006</v>
      </c>
      <c r="E29" s="48"/>
      <c r="F29" s="53">
        <v>13.187470304303808</v>
      </c>
      <c r="G29" s="55">
        <v>-2.15917745333536</v>
      </c>
    </row>
    <row r="30" spans="1:7" ht="15.75" thickBot="1">
      <c r="A30" s="58" t="s">
        <v>33</v>
      </c>
      <c r="B30" s="59">
        <v>8729.9</v>
      </c>
      <c r="C30" s="60">
        <v>466.6</v>
      </c>
      <c r="D30" s="48">
        <f t="shared" si="3"/>
        <v>0.05344849310988672</v>
      </c>
      <c r="E30" s="61"/>
      <c r="F30" s="62">
        <v>0.22303439586167473</v>
      </c>
      <c r="G30" s="63">
        <v>6.896986219773439</v>
      </c>
    </row>
    <row r="31" spans="1:7" ht="18.75">
      <c r="A31" s="64" t="s">
        <v>16</v>
      </c>
      <c r="B31" s="65"/>
      <c r="C31" s="66">
        <v>117749.59999999999</v>
      </c>
      <c r="D31" s="67"/>
      <c r="E31" s="67"/>
      <c r="F31" s="68">
        <v>87.20754817992272</v>
      </c>
      <c r="G31" s="69"/>
    </row>
    <row r="32" spans="1:7" ht="15.75" thickBot="1">
      <c r="A32" s="25" t="s">
        <v>34</v>
      </c>
      <c r="B32" s="70"/>
      <c r="C32" s="71">
        <v>209205.4</v>
      </c>
      <c r="D32" s="72"/>
      <c r="E32" s="72"/>
      <c r="F32" s="73">
        <v>100</v>
      </c>
      <c r="G32" s="74"/>
    </row>
    <row r="33" spans="1:7" ht="15">
      <c r="A33" s="75"/>
      <c r="B33" s="76"/>
      <c r="C33" s="77"/>
      <c r="D33" s="78"/>
      <c r="E33" s="78"/>
      <c r="F33" s="79"/>
      <c r="G33" s="76"/>
    </row>
    <row r="34" spans="1:7" ht="15">
      <c r="A34" s="80" t="s">
        <v>35</v>
      </c>
      <c r="B34" s="81"/>
      <c r="C34" s="81"/>
      <c r="D34" s="81"/>
      <c r="E34" s="81"/>
      <c r="F34" s="81"/>
      <c r="G34" s="81"/>
    </row>
    <row r="35" spans="1:5" ht="15">
      <c r="A35" s="82"/>
      <c r="B35" s="82"/>
      <c r="C35" s="82"/>
      <c r="D35" s="82"/>
      <c r="E35" s="82"/>
    </row>
  </sheetData>
  <mergeCells count="9">
    <mergeCell ref="A18:H19"/>
    <mergeCell ref="A34:G34"/>
    <mergeCell ref="A1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2013-08-20T04:47:40Z</dcterms:created>
  <dcterms:modified xsi:type="dcterms:W3CDTF">2013-08-20T04:48:22Z</dcterms:modified>
  <cp:category/>
  <cp:version/>
  <cp:contentType/>
  <cp:contentStatus/>
</cp:coreProperties>
</file>